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E26FC540-9B30-4E4E-806A-7D27A18C66C1}" xr6:coauthVersionLast="47" xr6:coauthVersionMax="47" xr10:uidLastSave="{00000000-0000-0000-0000-000000000000}"/>
  <bookViews>
    <workbookView xWindow="-108" yWindow="-108" windowWidth="23256" windowHeight="12456" activeTab="2" xr2:uid="{A8214916-A857-48FA-A690-AE7F3134D6B8}"/>
  </bookViews>
  <sheets>
    <sheet name="ปะหน้าเสนอหัวหน้าสถานี" sheetId="2" r:id="rId1"/>
    <sheet name="รายงานผลการใช้จ่าย" sheetId="1" r:id="rId2"/>
    <sheet name="สรุปผลการใช้จ่ายงบประมาณ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1" i="1" l="1"/>
  <c r="D95" i="1"/>
  <c r="C6" i="3" l="1"/>
  <c r="E95" i="1"/>
  <c r="F93" i="1"/>
  <c r="F83" i="1"/>
  <c r="F84" i="1"/>
  <c r="F80" i="1"/>
  <c r="F72" i="1"/>
  <c r="F95" i="1" l="1"/>
  <c r="E54" i="1"/>
  <c r="D54" i="1"/>
  <c r="E25" i="1"/>
  <c r="D25" i="1"/>
  <c r="F82" i="1"/>
  <c r="F81" i="1"/>
  <c r="F78" i="1"/>
  <c r="F77" i="1"/>
  <c r="F76" i="1"/>
  <c r="F75" i="1"/>
  <c r="F74" i="1"/>
  <c r="F73" i="1"/>
  <c r="F71" i="1"/>
  <c r="F70" i="1"/>
  <c r="F69" i="1"/>
  <c r="F44" i="1"/>
  <c r="F41" i="1"/>
  <c r="F36" i="1"/>
  <c r="F20" i="1"/>
  <c r="F14" i="1"/>
  <c r="F12" i="1"/>
  <c r="F10" i="1"/>
  <c r="F6" i="1"/>
  <c r="F54" i="1" l="1"/>
  <c r="F25" i="1"/>
</calcChain>
</file>

<file path=xl/sharedStrings.xml><?xml version="1.0" encoding="utf-8"?>
<sst xmlns="http://schemas.openxmlformats.org/spreadsheetml/2006/main" count="197" uniqueCount="113">
  <si>
    <t>ที่</t>
  </si>
  <si>
    <t>ชื่อโครงการ/กิจกรรม</t>
  </si>
  <si>
    <t>ผลการดำเนินงาน</t>
  </si>
  <si>
    <t>งบประมาณที่ได้รับ</t>
  </si>
  <si>
    <t>ผลการเบิกจ่าย</t>
  </si>
  <si>
    <t>คิดเป็นร้อยละ</t>
  </si>
  <si>
    <t>ปัญหา/อุปสรรค
แนวทางการแก้ไข</t>
  </si>
  <si>
    <t>โครงการ การถวายความปลอดภัยพระมหากษัตริย์ และพระบรมวงศานุวงศ์</t>
  </si>
  <si>
    <t>การถวายความปลอดภัยได้อย่าง</t>
  </si>
  <si>
    <t>ไม่มี</t>
  </si>
  <si>
    <t>กิจกรรม การถวายความปลอดภัยพระมหากษัตริย์ และพระบรมวงศานุวงศ์</t>
  </si>
  <si>
    <t>มีประสิทธิภาพ สมพระเกียรติ</t>
  </si>
  <si>
    <t>โครงการสร้างเครือข่ายการมีส่วนร่วมของประชาชน</t>
  </si>
  <si>
    <t>ความพึงพอใจของชุมชน การมี</t>
  </si>
  <si>
    <t>-</t>
  </si>
  <si>
    <t>ในการป้องกันอาชญากรรมระดับตำบล</t>
  </si>
  <si>
    <t>ส่วนร่วมในการป้องกันยาเสพติด</t>
  </si>
  <si>
    <t>โครงการรณรงค์ป้องกัน และแก้ไขปัญหาอุบัติเหตุทางถนน</t>
  </si>
  <si>
    <t>ป้องกันการเกิดอุบัติเหตุทางถนน</t>
  </si>
  <si>
    <t>ช่วงเทศกาลสำคัญ</t>
  </si>
  <si>
    <t>ค่าน้ำมันเชื้อเพลิงสำหรับรถยนต์เช่า รถยนต์ตู้โดยสาร(ทดแทน)ฯ</t>
  </si>
  <si>
    <t>ใช้ในการปฏิบัติหน้าที่</t>
  </si>
  <si>
    <t>และรถยนต์เอนกประสงค์ (ทดแทน)</t>
  </si>
  <si>
    <t xml:space="preserve"> ป้องกันเหตุที่จะเกิดขึ้น</t>
  </si>
  <si>
    <t>การรักษาความปลอดภัยและให้บริการแก่นักท่องเที่ยว</t>
  </si>
  <si>
    <t>ความเชื่อมั่นของนักท่องเที่ยวที่มี</t>
  </si>
  <si>
    <t>ความปลอดภัยในชีวิตและทรัพย์สิน</t>
  </si>
  <si>
    <t>งบเงินอุดหนุน เงินอุดหนุนทั่วไป เงินอุดหนุนเงินรางวัล เงินสินบน</t>
  </si>
  <si>
    <t>ความพึงพอใจและความเชื่อมั่นของ</t>
  </si>
  <si>
    <t>ผู้แจ้งเบาะแส และความเชื่อมั่นของ</t>
  </si>
  <si>
    <t>ค่าใช้จ่ายในการสืบ และค่าปลงศพ</t>
  </si>
  <si>
    <t xml:space="preserve">   ญาติผู้เสียชีวิตต่อการปฏิบัติหน้าที่</t>
  </si>
  <si>
    <t xml:space="preserve">  ของเจ้าหน้าที่ตำรวจ</t>
  </si>
  <si>
    <t>โครงการตำรวจประสานโรงเรียน( 1 ตำรวจ 1 โรงเรียน)</t>
  </si>
  <si>
    <t>ลดปัญหายาเสพติดในสถานศึกษา</t>
  </si>
  <si>
    <t>โครงการสร้างภูมิคุ้มกันและป้องกันยาเสพติด</t>
  </si>
  <si>
    <t>แก้ไขปัญหายาเสพติดระดับชุมชน</t>
  </si>
  <si>
    <t>กิจกรรมสร้างภูมิคุ้มกันในกลุ่มเป้าหมายระดับโรงเรียนประถมศึกษา</t>
  </si>
  <si>
    <t>และมัธยมศึกษาหรือเทียบเท่า</t>
  </si>
  <si>
    <t xml:space="preserve">โครงการปราบปรามการค้ายาเสพติด </t>
  </si>
  <si>
    <t xml:space="preserve"> สามารถลดการแพร่ระบาดของยาเสพติด</t>
  </si>
  <si>
    <t>กิจกรรม การสกัดกั้น ปราบปราม การผลิต การค้ายาเสพติด</t>
  </si>
  <si>
    <t>รายการค่าใช้จ่ายในการปราบปรามนักค้ายาเสพติด และสกัดกั้น</t>
  </si>
  <si>
    <t>ในชุมชนเป้าหมาย</t>
  </si>
  <si>
    <t>การนำเข้า-ส่งออกยาเสพติด เพื่อเป็นค่าตอบแทนชุดปฎิบัติการปิดล้อม</t>
  </si>
  <si>
    <t>ตรวจค้นในการดำเนินการปิดล้อมตรวจค้นยาเสพติด</t>
  </si>
  <si>
    <t>โครงการบริหารจัดการสกัดกั้นยาเสพติด (Heart Land)</t>
  </si>
  <si>
    <t>สามารถสกัดกั้นและปราบปราม</t>
  </si>
  <si>
    <t>ทำลายเครือข่ายการค้ายาเสพติด</t>
  </si>
  <si>
    <t>รายสำคัญ</t>
  </si>
  <si>
    <t>โครงการสลายโครงสร้างเครือข่ายผู้มีอิทธิพลฯ ที่กี่ยวข้องกับยาเสพติด</t>
  </si>
  <si>
    <t>ดำเนินการยึด อายัดทรัพย์สิน</t>
  </si>
  <si>
    <t>ของเครือข่ายยาเสพติดตาม</t>
  </si>
  <si>
    <t>พ.ร.บ.ป้องกันและปราบปราม</t>
  </si>
  <si>
    <t>การฟอกเงิน พ.ศ.2542</t>
  </si>
  <si>
    <t>ผู้เสพยาเสพติดที่เข้าสู่กระบวนการ</t>
  </si>
  <si>
    <t>บำบัดรักษาและปรับเปลี่ยน</t>
  </si>
  <si>
    <t>โครงการค้นหาผู้ใช้ผู้เสพและผู้ติดยาเสพติด ผู้มีอาการทางจิด</t>
  </si>
  <si>
    <t>พฤติกรรมมีคุณภาพชีวิตที่ดีขึ้น</t>
  </si>
  <si>
    <t>บุคคลต่างด้าวมีสิทธิได้รับสถานะ</t>
  </si>
  <si>
    <t>กองทุนเพื่อการบริหารจัดการการทำงานของคนต่างด้าว</t>
  </si>
  <si>
    <t>อยู่ในราชอาณาจักรอย่างถูกต้อง</t>
  </si>
  <si>
    <t>โครงการ ตรวจสอบแรงงานต่างด้าวผิดกฎหมาย</t>
  </si>
  <si>
    <t>ตามกฎหมาย</t>
  </si>
  <si>
    <t>โครงการ การบังคับใช้กฎหมายอำนวยความยุติธรรม และบริการประชาชน</t>
  </si>
  <si>
    <t>กิจกรรม การบังคับใช้กฎหมายและบริการประชาชน</t>
  </si>
  <si>
    <t>ได้แก่...</t>
  </si>
  <si>
    <t xml:space="preserve"> "</t>
  </si>
  <si>
    <t>ค่าตอบแทนนอกเวลาราชการ (OT)</t>
  </si>
  <si>
    <t>ค่าซ่อมแซมยานพาหนะ</t>
  </si>
  <si>
    <t>ค่าเช่าทรัพย์สิน (ที่ดิน)</t>
  </si>
  <si>
    <t>ค่าวัสดุสำนักงาน</t>
  </si>
  <si>
    <t>ค่าวัสดุจราจร</t>
  </si>
  <si>
    <t>ค่าใช้จ่ายสาธารณูปโภคลดลง</t>
  </si>
  <si>
    <t>ค่าสาธารณูปโภค</t>
  </si>
  <si>
    <t>ค่าตอบแทน 5 กลุ่ม</t>
  </si>
  <si>
    <t>ความพึงพอใจของผู้เสียหาย พยาน</t>
  </si>
  <si>
    <t>1 ค่าตอบแทนคุ้มครองพยาน</t>
  </si>
  <si>
    <t xml:space="preserve">ผู้ต้องหาต่อการดำเนินมาตรการ </t>
  </si>
  <si>
    <t>2 ค่าตอบแทนนักจิตวิทยา</t>
  </si>
  <si>
    <t>คุ้มครองสิทธิ์ ตามหลักมนุษยชนใน</t>
  </si>
  <si>
    <t>3 ค่าตอบแทนชันสูตรพลิกศพ</t>
  </si>
  <si>
    <t>กระบวนการยุติธรรม</t>
  </si>
  <si>
    <t>4 ค่าส่งหมายเรียกพยาน</t>
  </si>
  <si>
    <t>5 ค่าตอบแทนพยาน</t>
  </si>
  <si>
    <t>ความพึงพอใจของพนักงานสอบสวน</t>
  </si>
  <si>
    <t>ค่าตอบแทนสอบสวนคดีอาญา</t>
  </si>
  <si>
    <t>เป็นกำลังใจในการปฏิบัติหน้าที่</t>
  </si>
  <si>
    <t>การปฏิบัติต่อผู้ตรวจวัดแอลกอฮอล์</t>
  </si>
  <si>
    <t>ค่าเครื่องตรวจวัดแอลกอฮอล์</t>
  </si>
  <si>
    <t>อย่างเป็นธรรม</t>
  </si>
  <si>
    <t>รวม</t>
  </si>
  <si>
    <t>ค่าเบี้ยเลี้ยง ที่พัก ค่ายานพาหนะ</t>
  </si>
  <si>
    <t>ค่าจ้างเหมาบริการทำความสะอาดอาคารที่ทำการ</t>
  </si>
  <si>
    <t>ค่าน้ำมันเชื้อเพลิงรถยนต์ รถจักรยานยนต์</t>
  </si>
  <si>
    <t>ค่าอาหารผู้ต้องหา</t>
  </si>
  <si>
    <t>ประชาชนมีความปลอดภัยในชีวิต</t>
  </si>
  <si>
    <t>และทรัพย์สิน เพิ่มประสิทธิภาพ</t>
  </si>
  <si>
    <t xml:space="preserve">ในการบริการประชาชน </t>
  </si>
  <si>
    <t>ประมาณการงบประมาณ</t>
  </si>
  <si>
    <t>ผลการเบิกจ่ายจ่ายจริง</t>
  </si>
  <si>
    <t>เป็นไปตามเป้าหมาย /
ต่ำกว่าเป้าหมาย</t>
  </si>
  <si>
    <t>เป็นไปตามเป้าหมายที่กำหนด</t>
  </si>
  <si>
    <t>ปัญหา/อุปสรรค/แนวทางการแก้ไข</t>
  </si>
  <si>
    <t>-ไม่มี</t>
  </si>
  <si>
    <t xml:space="preserve"> (  ศักดิเดช   กัมพลานุวงศ์ )</t>
  </si>
  <si>
    <t xml:space="preserve">                                                          พันตำรวจเอก</t>
  </si>
  <si>
    <t>รายงานผลการใช้จ่ายงบประมาณ สถานีตำรวจนครบาลบางเสาธง</t>
  </si>
  <si>
    <t xml:space="preserve">ประจำปีงบประมาณ พ.ศ. 2568 ไตรมาสที่ 1 - 2 (ต.ค. 2567 - มี.ค. 2568) </t>
  </si>
  <si>
    <t xml:space="preserve"> ข้อมูล ณ วันที่ 31 มีนาคม พ.ศ. 2568</t>
  </si>
  <si>
    <t xml:space="preserve">   ผู้กำกับการสถานีตำรวจนครบาลบางเสาธง</t>
  </si>
  <si>
    <t>สรุปภาพรวมผลการใช้จ่ายงบประมาณ สถานีตำรวจนครบาลบางเสาธง</t>
  </si>
  <si>
    <t>ยอดยกมา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</si>
</sst>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_);_(* \(#,##0\);_(* &quot;-&quot;??_);_(@_)"/>
  </numFmts>
  <fonts count="14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IT๙"/>
      <family val="2"/>
    </font>
    <font>
      <b/>
      <sz val="16"/>
      <name val="TH SarabunIT๙"/>
      <family val="2"/>
    </font>
    <font>
      <sz val="14"/>
      <color theme="1"/>
      <name val="TH SarabunIT๙"/>
      <family val="2"/>
    </font>
    <font>
      <sz val="11"/>
      <color theme="1"/>
      <name val="TH SarabunIT๙"/>
      <family val="2"/>
    </font>
    <font>
      <sz val="16"/>
      <color theme="1"/>
      <name val="TH SarabunIT๙"/>
      <family val="2"/>
    </font>
    <font>
      <sz val="13"/>
      <color theme="1"/>
      <name val="TH SarabunIT๙"/>
      <family val="2"/>
    </font>
    <font>
      <sz val="14"/>
      <name val="TH SarabunIT๙"/>
      <family val="2"/>
    </font>
    <font>
      <sz val="10.5"/>
      <color theme="1"/>
      <name val="TH SarabunIT๙"/>
      <family val="2"/>
    </font>
    <font>
      <b/>
      <sz val="14"/>
      <name val="TH SarabunIT๙"/>
      <family val="2"/>
    </font>
    <font>
      <sz val="14"/>
      <color rgb="FF00B0F0"/>
      <name val="TH SarabunIT๙"/>
      <family val="2"/>
    </font>
    <font>
      <sz val="16"/>
      <name val="TH SarabunIT๙"/>
      <family val="2"/>
    </font>
    <font>
      <sz val="11"/>
      <name val="TH SarabunIT๙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3">
    <xf numFmtId="0" fontId="0" fillId="0" borderId="0" xfId="0"/>
    <xf numFmtId="0" fontId="4" fillId="0" borderId="3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2" fontId="4" fillId="0" borderId="4" xfId="2" applyNumberFormat="1" applyFont="1" applyBorder="1" applyAlignment="1">
      <alignment horizontal="center"/>
    </xf>
    <xf numFmtId="0" fontId="7" fillId="0" borderId="10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4" fillId="3" borderId="10" xfId="0" applyFont="1" applyFill="1" applyBorder="1" applyAlignment="1">
      <alignment shrinkToFit="1"/>
    </xf>
    <xf numFmtId="0" fontId="4" fillId="3" borderId="5" xfId="0" applyFont="1" applyFill="1" applyBorder="1" applyAlignment="1">
      <alignment shrinkToFit="1"/>
    </xf>
    <xf numFmtId="0" fontId="5" fillId="0" borderId="5" xfId="0" applyFont="1" applyBorder="1"/>
    <xf numFmtId="2" fontId="6" fillId="0" borderId="4" xfId="0" applyNumberFormat="1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2" fontId="4" fillId="0" borderId="4" xfId="2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4" fillId="0" borderId="4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3" fontId="4" fillId="3" borderId="0" xfId="0" applyNumberFormat="1" applyFont="1" applyFill="1" applyAlignment="1">
      <alignment horizontal="center" vertical="center"/>
    </xf>
    <xf numFmtId="2" fontId="4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2" fontId="8" fillId="3" borderId="10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8" fillId="0" borderId="4" xfId="0" applyFont="1" applyBorder="1"/>
    <xf numFmtId="4" fontId="4" fillId="0" borderId="11" xfId="1" applyNumberFormat="1" applyFont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/>
    </xf>
    <xf numFmtId="3" fontId="4" fillId="3" borderId="9" xfId="0" applyNumberFormat="1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 vertical="center"/>
    </xf>
    <xf numFmtId="2" fontId="4" fillId="3" borderId="0" xfId="0" applyNumberFormat="1" applyFont="1" applyFill="1" applyAlignment="1">
      <alignment horizontal="center"/>
    </xf>
    <xf numFmtId="0" fontId="11" fillId="2" borderId="4" xfId="0" applyFont="1" applyFill="1" applyBorder="1"/>
    <xf numFmtId="0" fontId="11" fillId="2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4" fontId="8" fillId="0" borderId="11" xfId="1" applyNumberFormat="1" applyFont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/>
    </xf>
    <xf numFmtId="0" fontId="5" fillId="0" borderId="8" xfId="0" applyFont="1" applyBorder="1"/>
    <xf numFmtId="0" fontId="4" fillId="0" borderId="4" xfId="0" applyFont="1" applyBorder="1"/>
    <xf numFmtId="0" fontId="4" fillId="0" borderId="4" xfId="0" applyFont="1" applyBorder="1" applyAlignment="1">
      <alignment vertical="top"/>
    </xf>
    <xf numFmtId="0" fontId="4" fillId="0" borderId="11" xfId="0" applyFont="1" applyBorder="1"/>
    <xf numFmtId="2" fontId="8" fillId="2" borderId="4" xfId="0" applyNumberFormat="1" applyFont="1" applyFill="1" applyBorder="1" applyAlignment="1">
      <alignment horizontal="center"/>
    </xf>
    <xf numFmtId="4" fontId="8" fillId="2" borderId="4" xfId="0" applyNumberFormat="1" applyFont="1" applyFill="1" applyBorder="1" applyAlignment="1">
      <alignment horizontal="center"/>
    </xf>
    <xf numFmtId="4" fontId="4" fillId="2" borderId="4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3" fontId="6" fillId="0" borderId="4" xfId="1" applyFont="1" applyBorder="1" applyAlignment="1">
      <alignment horizontal="center" vertical="center"/>
    </xf>
    <xf numFmtId="187" fontId="6" fillId="0" borderId="0" xfId="1" applyNumberFormat="1" applyFont="1" applyBorder="1" applyAlignment="1">
      <alignment horizontal="center" vertical="center"/>
    </xf>
    <xf numFmtId="43" fontId="6" fillId="0" borderId="0" xfId="1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4" fontId="8" fillId="3" borderId="10" xfId="0" applyNumberFormat="1" applyFont="1" applyFill="1" applyBorder="1" applyAlignment="1">
      <alignment horizontal="center" vertical="center"/>
    </xf>
    <xf numFmtId="4" fontId="8" fillId="3" borderId="6" xfId="0" applyNumberFormat="1" applyFont="1" applyFill="1" applyBorder="1" applyAlignment="1">
      <alignment horizontal="center" vertical="center"/>
    </xf>
    <xf numFmtId="4" fontId="8" fillId="3" borderId="5" xfId="0" applyNumberFormat="1" applyFont="1" applyFill="1" applyBorder="1" applyAlignment="1">
      <alignment horizontal="center" vertical="center"/>
    </xf>
    <xf numFmtId="4" fontId="6" fillId="0" borderId="11" xfId="0" applyNumberFormat="1" applyFont="1" applyBorder="1" applyAlignment="1">
      <alignment horizontal="center"/>
    </xf>
    <xf numFmtId="4" fontId="12" fillId="0" borderId="4" xfId="0" applyNumberFormat="1" applyFont="1" applyBorder="1" applyAlignment="1">
      <alignment horizontal="center"/>
    </xf>
    <xf numFmtId="4" fontId="12" fillId="0" borderId="11" xfId="0" applyNumberFormat="1" applyFont="1" applyBorder="1" applyAlignment="1">
      <alignment horizontal="center"/>
    </xf>
    <xf numFmtId="4" fontId="8" fillId="0" borderId="4" xfId="0" applyNumberFormat="1" applyFont="1" applyBorder="1" applyAlignment="1">
      <alignment horizontal="center"/>
    </xf>
    <xf numFmtId="4" fontId="8" fillId="0" borderId="11" xfId="0" applyNumberFormat="1" applyFont="1" applyBorder="1" applyAlignment="1">
      <alignment horizontal="center"/>
    </xf>
    <xf numFmtId="4" fontId="4" fillId="0" borderId="11" xfId="1" applyNumberFormat="1" applyFont="1" applyBorder="1" applyAlignment="1">
      <alignment horizontal="center"/>
    </xf>
    <xf numFmtId="4" fontId="8" fillId="0" borderId="4" xfId="0" applyNumberFormat="1" applyFont="1" applyBorder="1" applyAlignment="1">
      <alignment horizontal="center" vertical="center"/>
    </xf>
    <xf numFmtId="4" fontId="4" fillId="0" borderId="11" xfId="0" applyNumberFormat="1" applyFont="1" applyBorder="1" applyAlignment="1">
      <alignment horizontal="center"/>
    </xf>
    <xf numFmtId="4" fontId="13" fillId="0" borderId="6" xfId="0" applyNumberFormat="1" applyFont="1" applyBorder="1" applyAlignment="1">
      <alignment horizontal="center"/>
    </xf>
    <xf numFmtId="4" fontId="8" fillId="0" borderId="6" xfId="0" applyNumberFormat="1" applyFont="1" applyBorder="1" applyAlignment="1">
      <alignment horizontal="center"/>
    </xf>
    <xf numFmtId="4" fontId="8" fillId="0" borderId="3" xfId="0" applyNumberFormat="1" applyFont="1" applyBorder="1" applyAlignment="1">
      <alignment horizontal="center"/>
    </xf>
    <xf numFmtId="4" fontId="6" fillId="0" borderId="4" xfId="1" applyNumberFormat="1" applyFont="1" applyBorder="1" applyAlignment="1">
      <alignment horizontal="center" vertical="center"/>
    </xf>
    <xf numFmtId="2" fontId="4" fillId="0" borderId="2" xfId="2" applyNumberFormat="1" applyFont="1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3" fontId="10" fillId="2" borderId="2" xfId="0" applyNumberFormat="1" applyFont="1" applyFill="1" applyBorder="1" applyAlignment="1">
      <alignment horizontal="center" vertical="center"/>
    </xf>
    <xf numFmtId="3" fontId="10" fillId="2" borderId="5" xfId="0" applyNumberFormat="1" applyFont="1" applyFill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center" vertical="center"/>
    </xf>
    <xf numFmtId="2" fontId="4" fillId="0" borderId="2" xfId="2" applyNumberFormat="1" applyFont="1" applyBorder="1" applyAlignment="1">
      <alignment horizontal="center" vertical="center"/>
    </xf>
    <xf numFmtId="2" fontId="4" fillId="0" borderId="5" xfId="2" applyNumberFormat="1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/>
    </xf>
    <xf numFmtId="2" fontId="5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 vertical="center"/>
    </xf>
    <xf numFmtId="2" fontId="10" fillId="2" borderId="2" xfId="0" applyNumberFormat="1" applyFont="1" applyFill="1" applyBorder="1" applyAlignment="1">
      <alignment horizontal="center" vertical="center"/>
    </xf>
    <xf numFmtId="2" fontId="10" fillId="2" borderId="5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/>
    </xf>
    <xf numFmtId="2" fontId="5" fillId="0" borderId="5" xfId="0" applyNumberFormat="1" applyFont="1" applyBorder="1" applyAlignment="1">
      <alignment horizontal="center"/>
    </xf>
    <xf numFmtId="4" fontId="4" fillId="0" borderId="10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2" fontId="4" fillId="0" borderId="10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top"/>
    </xf>
    <xf numFmtId="0" fontId="7" fillId="0" borderId="5" xfId="0" applyFont="1" applyBorder="1" applyAlignment="1">
      <alignment horizontal="center" vertical="top"/>
    </xf>
    <xf numFmtId="0" fontId="4" fillId="0" borderId="10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7" fillId="0" borderId="2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2" fontId="5" fillId="0" borderId="2" xfId="0" applyNumberFormat="1" applyFont="1" applyBorder="1" applyAlignment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2" fontId="5" fillId="0" borderId="5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3" fontId="10" fillId="2" borderId="4" xfId="0" applyNumberFormat="1" applyFont="1" applyFill="1" applyBorder="1" applyAlignment="1">
      <alignment horizontal="center" vertical="center"/>
    </xf>
    <xf numFmtId="2" fontId="10" fillId="2" borderId="4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4" fillId="0" borderId="3" xfId="0" applyFont="1" applyBorder="1"/>
    <xf numFmtId="0" fontId="9" fillId="0" borderId="0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0" xfId="0" applyFont="1" applyBorder="1"/>
    <xf numFmtId="0" fontId="4" fillId="0" borderId="0" xfId="0" applyFont="1" applyBorder="1"/>
    <xf numFmtId="4" fontId="4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2" fontId="4" fillId="0" borderId="0" xfId="2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4" xfId="0" applyFont="1" applyBorder="1"/>
    <xf numFmtId="4" fontId="4" fillId="0" borderId="4" xfId="0" applyNumberFormat="1" applyFont="1" applyBorder="1" applyAlignment="1">
      <alignment horizontal="center" vertical="center"/>
    </xf>
    <xf numFmtId="4" fontId="8" fillId="0" borderId="4" xfId="0" applyNumberFormat="1" applyFont="1" applyBorder="1" applyAlignment="1">
      <alignment horizontal="center" vertical="center"/>
    </xf>
    <xf numFmtId="2" fontId="4" fillId="0" borderId="4" xfId="2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4" fontId="4" fillId="0" borderId="4" xfId="1" applyNumberFormat="1" applyFont="1" applyBorder="1" applyAlignment="1">
      <alignment horizontal="center" vertical="center"/>
    </xf>
    <xf numFmtId="2" fontId="4" fillId="0" borderId="4" xfId="2" applyNumberFormat="1" applyFont="1" applyBorder="1" applyAlignment="1">
      <alignment horizontal="center" vertical="center"/>
    </xf>
    <xf numFmtId="4" fontId="4" fillId="0" borderId="3" xfId="1" applyNumberFormat="1" applyFont="1" applyBorder="1" applyAlignment="1">
      <alignment horizontal="center"/>
    </xf>
    <xf numFmtId="4" fontId="4" fillId="0" borderId="4" xfId="0" applyNumberFormat="1" applyFont="1" applyBorder="1" applyAlignment="1">
      <alignment horizontal="center"/>
    </xf>
    <xf numFmtId="0" fontId="5" fillId="0" borderId="2" xfId="0" applyFont="1" applyBorder="1"/>
    <xf numFmtId="0" fontId="4" fillId="0" borderId="12" xfId="0" applyFont="1" applyBorder="1" applyAlignment="1">
      <alignment horizontal="left" vertical="center"/>
    </xf>
    <xf numFmtId="0" fontId="11" fillId="2" borderId="6" xfId="0" applyFont="1" applyFill="1" applyBorder="1"/>
    <xf numFmtId="0" fontId="5" fillId="0" borderId="10" xfId="0" applyFont="1" applyBorder="1"/>
  </cellXfs>
  <cellStyles count="3">
    <cellStyle name="เปอร์เซ็นต์" xfId="2" builtinId="5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46</xdr:row>
      <xdr:rowOff>0</xdr:rowOff>
    </xdr:from>
    <xdr:to>
      <xdr:col>30</xdr:col>
      <xdr:colOff>258777</xdr:colOff>
      <xdr:row>100</xdr:row>
      <xdr:rowOff>57150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E04F1F33-1F36-DB5F-387A-B13A0F6B8D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2292" y="8519583"/>
          <a:ext cx="695273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20134</xdr:rowOff>
    </xdr:from>
    <xdr:to>
      <xdr:col>10</xdr:col>
      <xdr:colOff>286460</xdr:colOff>
      <xdr:row>46</xdr:row>
      <xdr:rowOff>122741</xdr:rowOff>
    </xdr:to>
    <xdr:pic>
      <xdr:nvPicPr>
        <xdr:cNvPr id="7" name="รูปภาพ 6">
          <a:extLst>
            <a:ext uri="{FF2B5EF4-FFF2-40B4-BE49-F238E27FC236}">
              <a16:creationId xmlns:a16="http://schemas.microsoft.com/office/drawing/2014/main" id="{9DAD816B-6900-009C-4A42-6E69937D4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97934"/>
          <a:ext cx="7017460" cy="81036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2032635</xdr:colOff>
      <xdr:row>9</xdr:row>
      <xdr:rowOff>160020</xdr:rowOff>
    </xdr:from>
    <xdr:to>
      <xdr:col>2</xdr:col>
      <xdr:colOff>549916</xdr:colOff>
      <xdr:row>13</xdr:row>
      <xdr:rowOff>152399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8778BE06-7ACE-1A01-9882-C9BA46FAA0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8615" y="3108960"/>
          <a:ext cx="810901" cy="800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3849E-79A9-4955-9A95-485D075BF6BA}">
  <sheetPr>
    <pageSetUpPr fitToPage="1"/>
  </sheetPr>
  <dimension ref="A1"/>
  <sheetViews>
    <sheetView topLeftCell="A22" zoomScale="120" zoomScaleNormal="120" workbookViewId="0">
      <selection activeCell="F59" sqref="F59"/>
    </sheetView>
  </sheetViews>
  <sheetFormatPr defaultRowHeight="13.8" x14ac:dyDescent="0.25"/>
  <sheetData/>
  <pageMargins left="0.7" right="0.7" top="0.75" bottom="0.75" header="0.3" footer="0.3"/>
  <pageSetup paperSize="9" scale="30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53D50-5250-4993-BDC2-FA8E8FAFEE77}">
  <sheetPr>
    <pageSetUpPr fitToPage="1"/>
  </sheetPr>
  <dimension ref="A1:G95"/>
  <sheetViews>
    <sheetView topLeftCell="A7" zoomScale="110" zoomScaleNormal="110" workbookViewId="0">
      <selection sqref="A1:G25"/>
    </sheetView>
  </sheetViews>
  <sheetFormatPr defaultRowHeight="13.8" x14ac:dyDescent="0.25"/>
  <cols>
    <col min="1" max="1" width="5.09765625" customWidth="1"/>
    <col min="2" max="2" width="50.59765625" customWidth="1"/>
    <col min="3" max="3" width="26.69921875" style="29" customWidth="1"/>
    <col min="4" max="4" width="15.09765625" style="29" customWidth="1"/>
    <col min="5" max="5" width="13.8984375" style="29" customWidth="1"/>
    <col min="6" max="6" width="13.19921875" customWidth="1"/>
    <col min="7" max="7" width="15.59765625" customWidth="1"/>
  </cols>
  <sheetData>
    <row r="1" spans="1:7" ht="21" x14ac:dyDescent="0.25">
      <c r="A1" s="96" t="s">
        <v>107</v>
      </c>
      <c r="B1" s="96"/>
      <c r="C1" s="96"/>
      <c r="D1" s="96"/>
      <c r="E1" s="96"/>
      <c r="F1" s="96"/>
      <c r="G1" s="96"/>
    </row>
    <row r="2" spans="1:7" ht="21" x14ac:dyDescent="0.25">
      <c r="A2" s="96" t="s">
        <v>108</v>
      </c>
      <c r="B2" s="96"/>
      <c r="C2" s="96"/>
      <c r="D2" s="96"/>
      <c r="E2" s="96"/>
      <c r="F2" s="96"/>
      <c r="G2" s="96"/>
    </row>
    <row r="3" spans="1:7" ht="21" x14ac:dyDescent="0.25">
      <c r="A3" s="100" t="s">
        <v>109</v>
      </c>
      <c r="B3" s="100"/>
      <c r="C3" s="100"/>
      <c r="D3" s="100"/>
      <c r="E3" s="100"/>
      <c r="F3" s="100"/>
      <c r="G3" s="100"/>
    </row>
    <row r="4" spans="1:7" ht="20.100000000000001" customHeight="1" x14ac:dyDescent="0.25">
      <c r="A4" s="101" t="s">
        <v>0</v>
      </c>
      <c r="B4" s="101" t="s">
        <v>1</v>
      </c>
      <c r="C4" s="101" t="s">
        <v>2</v>
      </c>
      <c r="D4" s="103" t="s">
        <v>3</v>
      </c>
      <c r="E4" s="103" t="s">
        <v>4</v>
      </c>
      <c r="F4" s="114" t="s">
        <v>5</v>
      </c>
      <c r="G4" s="116" t="s">
        <v>6</v>
      </c>
    </row>
    <row r="5" spans="1:7" ht="24.9" customHeight="1" x14ac:dyDescent="0.25">
      <c r="A5" s="102"/>
      <c r="B5" s="102"/>
      <c r="C5" s="102"/>
      <c r="D5" s="104"/>
      <c r="E5" s="104"/>
      <c r="F5" s="115"/>
      <c r="G5" s="117"/>
    </row>
    <row r="6" spans="1:7" ht="18" x14ac:dyDescent="0.35">
      <c r="A6" s="97">
        <v>1</v>
      </c>
      <c r="B6" s="1" t="s">
        <v>7</v>
      </c>
      <c r="C6" s="17" t="s">
        <v>8</v>
      </c>
      <c r="D6" s="105">
        <v>138800</v>
      </c>
      <c r="E6" s="105">
        <v>138800</v>
      </c>
      <c r="F6" s="121">
        <f>(E6*100)/D6</f>
        <v>100</v>
      </c>
      <c r="G6" s="97" t="s">
        <v>9</v>
      </c>
    </row>
    <row r="7" spans="1:7" ht="18" x14ac:dyDescent="0.35">
      <c r="A7" s="98"/>
      <c r="B7" s="2" t="s">
        <v>10</v>
      </c>
      <c r="C7" s="18" t="s">
        <v>11</v>
      </c>
      <c r="D7" s="106"/>
      <c r="E7" s="106"/>
      <c r="F7" s="123"/>
      <c r="G7" s="98"/>
    </row>
    <row r="8" spans="1:7" ht="18" x14ac:dyDescent="0.35">
      <c r="A8" s="97">
        <v>2</v>
      </c>
      <c r="B8" s="3" t="s">
        <v>12</v>
      </c>
      <c r="C8" s="19" t="s">
        <v>13</v>
      </c>
      <c r="D8" s="105" t="s">
        <v>14</v>
      </c>
      <c r="E8" s="105" t="s">
        <v>14</v>
      </c>
      <c r="F8" s="121" t="s">
        <v>14</v>
      </c>
      <c r="G8" s="97" t="s">
        <v>9</v>
      </c>
    </row>
    <row r="9" spans="1:7" ht="18" x14ac:dyDescent="0.35">
      <c r="A9" s="98"/>
      <c r="B9" s="4" t="s">
        <v>15</v>
      </c>
      <c r="C9" s="20" t="s">
        <v>16</v>
      </c>
      <c r="D9" s="106"/>
      <c r="E9" s="106"/>
      <c r="F9" s="123"/>
      <c r="G9" s="98"/>
    </row>
    <row r="10" spans="1:7" ht="18" x14ac:dyDescent="0.35">
      <c r="A10" s="97">
        <v>3</v>
      </c>
      <c r="B10" s="3" t="s">
        <v>17</v>
      </c>
      <c r="C10" s="97" t="s">
        <v>18</v>
      </c>
      <c r="D10" s="105">
        <v>20600</v>
      </c>
      <c r="E10" s="105">
        <v>20600</v>
      </c>
      <c r="F10" s="121">
        <f>(E10*100)/D10</f>
        <v>100</v>
      </c>
      <c r="G10" s="97" t="s">
        <v>9</v>
      </c>
    </row>
    <row r="11" spans="1:7" ht="18" x14ac:dyDescent="0.35">
      <c r="A11" s="98"/>
      <c r="B11" s="4" t="s">
        <v>19</v>
      </c>
      <c r="C11" s="98"/>
      <c r="D11" s="106"/>
      <c r="E11" s="106"/>
      <c r="F11" s="123"/>
      <c r="G11" s="98"/>
    </row>
    <row r="12" spans="1:7" ht="18" x14ac:dyDescent="0.35">
      <c r="A12" s="97">
        <v>4</v>
      </c>
      <c r="B12" s="1" t="s">
        <v>20</v>
      </c>
      <c r="C12" s="17" t="s">
        <v>21</v>
      </c>
      <c r="D12" s="105">
        <v>60000</v>
      </c>
      <c r="E12" s="105">
        <v>60000</v>
      </c>
      <c r="F12" s="121">
        <f>(E12*100)/D12</f>
        <v>100</v>
      </c>
      <c r="G12" s="97" t="s">
        <v>9</v>
      </c>
    </row>
    <row r="13" spans="1:7" ht="18" x14ac:dyDescent="0.35">
      <c r="A13" s="98"/>
      <c r="B13" s="5" t="s">
        <v>22</v>
      </c>
      <c r="C13" s="25" t="s">
        <v>23</v>
      </c>
      <c r="D13" s="106"/>
      <c r="E13" s="106"/>
      <c r="F13" s="123"/>
      <c r="G13" s="98"/>
    </row>
    <row r="14" spans="1:7" ht="18" x14ac:dyDescent="0.35">
      <c r="A14" s="97">
        <v>5</v>
      </c>
      <c r="B14" s="94" t="s">
        <v>24</v>
      </c>
      <c r="C14" s="17" t="s">
        <v>25</v>
      </c>
      <c r="D14" s="105">
        <v>43400</v>
      </c>
      <c r="E14" s="105">
        <v>43400</v>
      </c>
      <c r="F14" s="121">
        <f>(E14*100)/D14</f>
        <v>100</v>
      </c>
      <c r="G14" s="97" t="s">
        <v>9</v>
      </c>
    </row>
    <row r="15" spans="1:7" ht="18" x14ac:dyDescent="0.25">
      <c r="A15" s="98"/>
      <c r="B15" s="99"/>
      <c r="C15" s="18" t="s">
        <v>26</v>
      </c>
      <c r="D15" s="106"/>
      <c r="E15" s="106"/>
      <c r="F15" s="123"/>
      <c r="G15" s="98"/>
    </row>
    <row r="16" spans="1:7" ht="18" customHeight="1" x14ac:dyDescent="0.25">
      <c r="A16" s="97">
        <v>6</v>
      </c>
      <c r="B16" s="130" t="s">
        <v>27</v>
      </c>
      <c r="C16" s="23" t="s">
        <v>28</v>
      </c>
      <c r="D16" s="109" t="s">
        <v>14</v>
      </c>
      <c r="E16" s="109" t="s">
        <v>14</v>
      </c>
      <c r="F16" s="132" t="s">
        <v>14</v>
      </c>
      <c r="G16" s="97" t="s">
        <v>9</v>
      </c>
    </row>
    <row r="17" spans="1:7" ht="18" customHeight="1" x14ac:dyDescent="0.25">
      <c r="A17" s="113"/>
      <c r="B17" s="131"/>
      <c r="C17" s="18" t="s">
        <v>29</v>
      </c>
      <c r="D17" s="110"/>
      <c r="E17" s="110"/>
      <c r="F17" s="133"/>
      <c r="G17" s="113"/>
    </row>
    <row r="18" spans="1:7" ht="18" customHeight="1" x14ac:dyDescent="0.25">
      <c r="A18" s="113"/>
      <c r="B18" s="126" t="s">
        <v>30</v>
      </c>
      <c r="C18" s="18" t="s">
        <v>31</v>
      </c>
      <c r="D18" s="110"/>
      <c r="E18" s="110"/>
      <c r="F18" s="133"/>
      <c r="G18" s="113"/>
    </row>
    <row r="19" spans="1:7" ht="18" customHeight="1" x14ac:dyDescent="0.25">
      <c r="A19" s="98"/>
      <c r="B19" s="127"/>
      <c r="C19" s="24" t="s">
        <v>32</v>
      </c>
      <c r="D19" s="118"/>
      <c r="E19" s="118"/>
      <c r="F19" s="134"/>
      <c r="G19" s="98"/>
    </row>
    <row r="20" spans="1:7" ht="18" customHeight="1" x14ac:dyDescent="0.25">
      <c r="A20" s="97">
        <v>7</v>
      </c>
      <c r="B20" s="94" t="s">
        <v>33</v>
      </c>
      <c r="C20" s="97" t="s">
        <v>34</v>
      </c>
      <c r="D20" s="105">
        <v>2140</v>
      </c>
      <c r="E20" s="105">
        <v>1000</v>
      </c>
      <c r="F20" s="107">
        <f>(E20*100)/D20</f>
        <v>46.728971962616825</v>
      </c>
      <c r="G20" s="97" t="s">
        <v>9</v>
      </c>
    </row>
    <row r="21" spans="1:7" ht="18" customHeight="1" x14ac:dyDescent="0.25">
      <c r="A21" s="98"/>
      <c r="B21" s="99"/>
      <c r="C21" s="98"/>
      <c r="D21" s="106"/>
      <c r="E21" s="106"/>
      <c r="F21" s="108"/>
      <c r="G21" s="98"/>
    </row>
    <row r="22" spans="1:7" ht="18" x14ac:dyDescent="0.35">
      <c r="A22" s="97">
        <v>8</v>
      </c>
      <c r="B22" s="3" t="s">
        <v>35</v>
      </c>
      <c r="C22" s="97" t="s">
        <v>36</v>
      </c>
      <c r="D22" s="105" t="s">
        <v>14</v>
      </c>
      <c r="E22" s="105" t="s">
        <v>14</v>
      </c>
      <c r="F22" s="121" t="s">
        <v>14</v>
      </c>
      <c r="G22" s="97" t="s">
        <v>9</v>
      </c>
    </row>
    <row r="23" spans="1:7" ht="17.100000000000001" customHeight="1" x14ac:dyDescent="0.35">
      <c r="A23" s="113"/>
      <c r="B23" s="7" t="s">
        <v>37</v>
      </c>
      <c r="C23" s="113"/>
      <c r="D23" s="120"/>
      <c r="E23" s="120"/>
      <c r="F23" s="122"/>
      <c r="G23" s="113"/>
    </row>
    <row r="24" spans="1:7" ht="18" x14ac:dyDescent="0.35">
      <c r="A24" s="98"/>
      <c r="B24" s="8" t="s">
        <v>38</v>
      </c>
      <c r="C24" s="98"/>
      <c r="D24" s="106"/>
      <c r="E24" s="106"/>
      <c r="F24" s="123"/>
      <c r="G24" s="98"/>
    </row>
    <row r="25" spans="1:7" ht="18" x14ac:dyDescent="0.35">
      <c r="A25" s="35"/>
      <c r="B25" s="36" t="s">
        <v>91</v>
      </c>
      <c r="C25" s="35"/>
      <c r="D25" s="67">
        <f>SUM(D6:D24)</f>
        <v>264940</v>
      </c>
      <c r="E25" s="67">
        <f>SUM(E6:E24)</f>
        <v>263800</v>
      </c>
      <c r="F25" s="37">
        <f>E25*100/D25</f>
        <v>99.569713897486224</v>
      </c>
      <c r="G25" s="35"/>
    </row>
    <row r="26" spans="1:7" ht="3.6" customHeight="1" x14ac:dyDescent="0.35">
      <c r="A26" s="30"/>
      <c r="B26" s="31"/>
      <c r="C26" s="30"/>
      <c r="D26" s="32"/>
      <c r="E26" s="32"/>
      <c r="F26" s="33"/>
      <c r="G26" s="34"/>
    </row>
    <row r="27" spans="1:7" ht="1.8" customHeight="1" x14ac:dyDescent="0.35">
      <c r="A27" s="30"/>
      <c r="B27" s="31"/>
      <c r="C27" s="30"/>
      <c r="D27" s="32"/>
      <c r="E27" s="32"/>
      <c r="F27" s="33"/>
      <c r="G27" s="34"/>
    </row>
    <row r="28" spans="1:7" ht="18" hidden="1" x14ac:dyDescent="0.35">
      <c r="A28" s="30"/>
      <c r="B28" s="31"/>
      <c r="C28" s="30"/>
      <c r="D28" s="32"/>
      <c r="E28" s="32"/>
      <c r="F28" s="33"/>
      <c r="G28" s="34"/>
    </row>
    <row r="29" spans="1:7" ht="39.6" hidden="1" customHeight="1" x14ac:dyDescent="0.35">
      <c r="A29" s="30"/>
      <c r="B29" s="31"/>
      <c r="C29" s="30"/>
      <c r="D29" s="32"/>
      <c r="E29" s="32"/>
      <c r="F29" s="33"/>
      <c r="G29" s="34"/>
    </row>
    <row r="30" spans="1:7" ht="15.6" customHeight="1" x14ac:dyDescent="0.25">
      <c r="A30" s="142" t="s">
        <v>107</v>
      </c>
      <c r="B30" s="142"/>
      <c r="C30" s="142"/>
      <c r="D30" s="142"/>
      <c r="E30" s="142"/>
      <c r="F30" s="142"/>
      <c r="G30" s="142"/>
    </row>
    <row r="31" spans="1:7" ht="21" x14ac:dyDescent="0.25">
      <c r="A31" s="142" t="s">
        <v>108</v>
      </c>
      <c r="B31" s="142"/>
      <c r="C31" s="142"/>
      <c r="D31" s="142"/>
      <c r="E31" s="142"/>
      <c r="F31" s="142"/>
      <c r="G31" s="142"/>
    </row>
    <row r="32" spans="1:7" ht="21" x14ac:dyDescent="0.25">
      <c r="A32" s="144" t="s">
        <v>109</v>
      </c>
      <c r="B32" s="144"/>
      <c r="C32" s="144"/>
      <c r="D32" s="144"/>
      <c r="E32" s="144"/>
      <c r="F32" s="144"/>
      <c r="G32" s="144"/>
    </row>
    <row r="33" spans="1:7" x14ac:dyDescent="0.25">
      <c r="A33" s="145" t="s">
        <v>0</v>
      </c>
      <c r="B33" s="145" t="s">
        <v>1</v>
      </c>
      <c r="C33" s="145" t="s">
        <v>2</v>
      </c>
      <c r="D33" s="146" t="s">
        <v>3</v>
      </c>
      <c r="E33" s="146" t="s">
        <v>4</v>
      </c>
      <c r="F33" s="147" t="s">
        <v>5</v>
      </c>
      <c r="G33" s="148" t="s">
        <v>6</v>
      </c>
    </row>
    <row r="34" spans="1:7" ht="30.9" customHeight="1" x14ac:dyDescent="0.25">
      <c r="A34" s="145"/>
      <c r="B34" s="145"/>
      <c r="C34" s="145"/>
      <c r="D34" s="146"/>
      <c r="E34" s="146"/>
      <c r="F34" s="147"/>
      <c r="G34" s="148"/>
    </row>
    <row r="35" spans="1:7" ht="18" customHeight="1" x14ac:dyDescent="0.25">
      <c r="A35" s="39"/>
      <c r="B35" s="41" t="s">
        <v>112</v>
      </c>
      <c r="C35" s="39"/>
      <c r="D35" s="78">
        <v>260140</v>
      </c>
      <c r="E35" s="78">
        <v>253200</v>
      </c>
      <c r="F35" s="42">
        <v>97.33</v>
      </c>
      <c r="G35" s="40"/>
    </row>
    <row r="36" spans="1:7" ht="17.100000000000001" customHeight="1" x14ac:dyDescent="0.35">
      <c r="A36" s="97">
        <v>9</v>
      </c>
      <c r="B36" s="9" t="s">
        <v>39</v>
      </c>
      <c r="C36" s="128" t="s">
        <v>40</v>
      </c>
      <c r="D36" s="105">
        <v>10000</v>
      </c>
      <c r="E36" s="105">
        <v>10000</v>
      </c>
      <c r="F36" s="121">
        <f>(E36*100)/D36</f>
        <v>100</v>
      </c>
      <c r="G36" s="97" t="s">
        <v>9</v>
      </c>
    </row>
    <row r="37" spans="1:7" ht="18" x14ac:dyDescent="0.35">
      <c r="A37" s="113"/>
      <c r="B37" s="4" t="s">
        <v>41</v>
      </c>
      <c r="C37" s="129"/>
      <c r="D37" s="120"/>
      <c r="E37" s="120"/>
      <c r="F37" s="122"/>
      <c r="G37" s="113"/>
    </row>
    <row r="38" spans="1:7" ht="18" x14ac:dyDescent="0.35">
      <c r="A38" s="113"/>
      <c r="B38" s="10" t="s">
        <v>42</v>
      </c>
      <c r="C38" s="124" t="s">
        <v>43</v>
      </c>
      <c r="D38" s="120"/>
      <c r="E38" s="120"/>
      <c r="F38" s="122"/>
      <c r="G38" s="113"/>
    </row>
    <row r="39" spans="1:7" ht="18" x14ac:dyDescent="0.35">
      <c r="A39" s="113"/>
      <c r="B39" s="10" t="s">
        <v>44</v>
      </c>
      <c r="C39" s="124"/>
      <c r="D39" s="120"/>
      <c r="E39" s="120"/>
      <c r="F39" s="122"/>
      <c r="G39" s="113"/>
    </row>
    <row r="40" spans="1:7" ht="18" x14ac:dyDescent="0.35">
      <c r="A40" s="98"/>
      <c r="B40" s="11" t="s">
        <v>45</v>
      </c>
      <c r="C40" s="125"/>
      <c r="D40" s="106"/>
      <c r="E40" s="106"/>
      <c r="F40" s="123"/>
      <c r="G40" s="98"/>
    </row>
    <row r="41" spans="1:7" ht="18" x14ac:dyDescent="0.35">
      <c r="A41" s="97">
        <v>10</v>
      </c>
      <c r="B41" s="94" t="s">
        <v>46</v>
      </c>
      <c r="C41" s="26" t="s">
        <v>47</v>
      </c>
      <c r="D41" s="105">
        <v>9200</v>
      </c>
      <c r="E41" s="105">
        <v>9200</v>
      </c>
      <c r="F41" s="121">
        <f>(E41*100)/D41</f>
        <v>100</v>
      </c>
      <c r="G41" s="97" t="s">
        <v>9</v>
      </c>
    </row>
    <row r="42" spans="1:7" ht="18" x14ac:dyDescent="0.35">
      <c r="A42" s="113"/>
      <c r="B42" s="95"/>
      <c r="C42" s="26" t="s">
        <v>48</v>
      </c>
      <c r="D42" s="120"/>
      <c r="E42" s="120"/>
      <c r="F42" s="122"/>
      <c r="G42" s="113"/>
    </row>
    <row r="43" spans="1:7" ht="18" x14ac:dyDescent="0.35">
      <c r="A43" s="98"/>
      <c r="B43" s="99"/>
      <c r="C43" s="26" t="s">
        <v>49</v>
      </c>
      <c r="D43" s="106"/>
      <c r="E43" s="106"/>
      <c r="F43" s="123"/>
      <c r="G43" s="98"/>
    </row>
    <row r="44" spans="1:7" ht="18" x14ac:dyDescent="0.25">
      <c r="A44" s="97">
        <v>11</v>
      </c>
      <c r="B44" s="94" t="s">
        <v>50</v>
      </c>
      <c r="C44" s="23" t="s">
        <v>51</v>
      </c>
      <c r="D44" s="105">
        <v>3500</v>
      </c>
      <c r="E44" s="105">
        <v>3500</v>
      </c>
      <c r="F44" s="121">
        <f>(E44*100)/D44</f>
        <v>100</v>
      </c>
      <c r="G44" s="97" t="s">
        <v>9</v>
      </c>
    </row>
    <row r="45" spans="1:7" ht="18" x14ac:dyDescent="0.25">
      <c r="A45" s="113"/>
      <c r="B45" s="95"/>
      <c r="C45" s="18" t="s">
        <v>52</v>
      </c>
      <c r="D45" s="120"/>
      <c r="E45" s="120"/>
      <c r="F45" s="122"/>
      <c r="G45" s="113"/>
    </row>
    <row r="46" spans="1:7" ht="18" x14ac:dyDescent="0.25">
      <c r="A46" s="113"/>
      <c r="B46" s="95"/>
      <c r="C46" s="18" t="s">
        <v>53</v>
      </c>
      <c r="D46" s="120"/>
      <c r="E46" s="120"/>
      <c r="F46" s="122"/>
      <c r="G46" s="113"/>
    </row>
    <row r="47" spans="1:7" ht="18" x14ac:dyDescent="0.25">
      <c r="A47" s="98"/>
      <c r="B47" s="99"/>
      <c r="C47" s="24" t="s">
        <v>54</v>
      </c>
      <c r="D47" s="106"/>
      <c r="E47" s="106"/>
      <c r="F47" s="123"/>
      <c r="G47" s="98"/>
    </row>
    <row r="48" spans="1:7" ht="18" customHeight="1" x14ac:dyDescent="0.25">
      <c r="A48" s="97">
        <v>12</v>
      </c>
      <c r="B48" s="94" t="s">
        <v>57</v>
      </c>
      <c r="C48" s="23" t="s">
        <v>55</v>
      </c>
      <c r="D48" s="109" t="s">
        <v>14</v>
      </c>
      <c r="E48" s="109" t="s">
        <v>14</v>
      </c>
      <c r="F48" s="111"/>
      <c r="G48" s="97" t="s">
        <v>9</v>
      </c>
    </row>
    <row r="49" spans="1:7" ht="18" customHeight="1" x14ac:dyDescent="0.25">
      <c r="A49" s="113"/>
      <c r="B49" s="95"/>
      <c r="C49" s="18" t="s">
        <v>56</v>
      </c>
      <c r="D49" s="110"/>
      <c r="E49" s="110"/>
      <c r="F49" s="112"/>
      <c r="G49" s="113"/>
    </row>
    <row r="50" spans="1:7" ht="18" customHeight="1" x14ac:dyDescent="0.25">
      <c r="A50" s="113"/>
      <c r="B50" s="95"/>
      <c r="C50" s="18" t="s">
        <v>58</v>
      </c>
      <c r="D50" s="110"/>
      <c r="E50" s="110"/>
      <c r="F50" s="112"/>
      <c r="G50" s="113"/>
    </row>
    <row r="51" spans="1:7" ht="18" customHeight="1" x14ac:dyDescent="0.35">
      <c r="A51" s="97">
        <v>13</v>
      </c>
      <c r="B51" s="3" t="s">
        <v>60</v>
      </c>
      <c r="C51" s="21" t="s">
        <v>59</v>
      </c>
      <c r="D51" s="109" t="s">
        <v>14</v>
      </c>
      <c r="E51" s="109" t="s">
        <v>14</v>
      </c>
      <c r="F51" s="111"/>
      <c r="G51" s="97" t="s">
        <v>9</v>
      </c>
    </row>
    <row r="52" spans="1:7" ht="18" customHeight="1" x14ac:dyDescent="0.35">
      <c r="A52" s="113"/>
      <c r="B52" s="4" t="s">
        <v>62</v>
      </c>
      <c r="C52" s="22" t="s">
        <v>61</v>
      </c>
      <c r="D52" s="110"/>
      <c r="E52" s="110"/>
      <c r="F52" s="112"/>
      <c r="G52" s="113"/>
    </row>
    <row r="53" spans="1:7" ht="18" customHeight="1" x14ac:dyDescent="0.3">
      <c r="A53" s="98"/>
      <c r="B53" s="12"/>
      <c r="C53" s="20" t="s">
        <v>63</v>
      </c>
      <c r="D53" s="118"/>
      <c r="E53" s="118"/>
      <c r="F53" s="119"/>
      <c r="G53" s="98"/>
    </row>
    <row r="54" spans="1:7" ht="18" customHeight="1" x14ac:dyDescent="0.35">
      <c r="A54" s="35"/>
      <c r="B54" s="36" t="s">
        <v>91</v>
      </c>
      <c r="C54" s="35"/>
      <c r="D54" s="37">
        <f>SUM(D35:D53)</f>
        <v>282840</v>
      </c>
      <c r="E54" s="37">
        <f>SUM(E35:E53)</f>
        <v>275900</v>
      </c>
      <c r="F54" s="43">
        <f>E54*100/D54</f>
        <v>97.546315938339703</v>
      </c>
      <c r="G54" s="38"/>
    </row>
    <row r="55" spans="1:7" ht="7.8" customHeight="1" x14ac:dyDescent="0.35">
      <c r="A55" s="50"/>
      <c r="B55" s="51"/>
      <c r="C55" s="50"/>
      <c r="D55" s="52"/>
      <c r="E55" s="52"/>
      <c r="F55" s="53"/>
      <c r="G55" s="54"/>
    </row>
    <row r="56" spans="1:7" ht="18" hidden="1" customHeight="1" x14ac:dyDescent="0.35">
      <c r="A56" s="30"/>
      <c r="B56" s="31"/>
      <c r="C56" s="30"/>
      <c r="D56" s="32"/>
      <c r="E56" s="32"/>
      <c r="F56" s="55"/>
      <c r="G56" s="34"/>
    </row>
    <row r="57" spans="1:7" ht="17.399999999999999" hidden="1" customHeight="1" x14ac:dyDescent="0.35">
      <c r="A57" s="30"/>
      <c r="B57" s="31"/>
      <c r="C57" s="30"/>
      <c r="D57" s="32"/>
      <c r="E57" s="32"/>
      <c r="F57" s="55"/>
      <c r="G57" s="34"/>
    </row>
    <row r="58" spans="1:7" ht="18" hidden="1" customHeight="1" x14ac:dyDescent="0.35">
      <c r="A58" s="30"/>
      <c r="B58" s="31"/>
      <c r="C58" s="30"/>
      <c r="D58" s="32"/>
      <c r="E58" s="32"/>
      <c r="F58" s="55"/>
      <c r="G58" s="34"/>
    </row>
    <row r="59" spans="1:7" ht="0.6" hidden="1" customHeight="1" x14ac:dyDescent="0.35">
      <c r="A59" s="30"/>
      <c r="B59" s="31"/>
      <c r="C59" s="30"/>
      <c r="D59" s="32"/>
      <c r="E59" s="32"/>
      <c r="F59" s="55"/>
      <c r="G59" s="34"/>
    </row>
    <row r="60" spans="1:7" ht="19.2" customHeight="1" x14ac:dyDescent="0.25">
      <c r="A60" s="96" t="s">
        <v>107</v>
      </c>
      <c r="B60" s="96"/>
      <c r="C60" s="96"/>
      <c r="D60" s="96"/>
      <c r="E60" s="96"/>
      <c r="F60" s="96"/>
      <c r="G60" s="96"/>
    </row>
    <row r="61" spans="1:7" ht="18" customHeight="1" x14ac:dyDescent="0.25">
      <c r="A61" s="96" t="s">
        <v>108</v>
      </c>
      <c r="B61" s="96"/>
      <c r="C61" s="96"/>
      <c r="D61" s="96"/>
      <c r="E61" s="96"/>
      <c r="F61" s="96"/>
      <c r="G61" s="96"/>
    </row>
    <row r="62" spans="1:7" ht="18" customHeight="1" x14ac:dyDescent="0.25">
      <c r="A62" s="100" t="s">
        <v>109</v>
      </c>
      <c r="B62" s="100"/>
      <c r="C62" s="100"/>
      <c r="D62" s="100"/>
      <c r="E62" s="100"/>
      <c r="F62" s="100"/>
      <c r="G62" s="100"/>
    </row>
    <row r="63" spans="1:7" ht="18" customHeight="1" x14ac:dyDescent="0.25">
      <c r="A63" s="101" t="s">
        <v>0</v>
      </c>
      <c r="B63" s="101" t="s">
        <v>1</v>
      </c>
      <c r="C63" s="101" t="s">
        <v>2</v>
      </c>
      <c r="D63" s="103" t="s">
        <v>3</v>
      </c>
      <c r="E63" s="103" t="s">
        <v>4</v>
      </c>
      <c r="F63" s="114" t="s">
        <v>5</v>
      </c>
      <c r="G63" s="116" t="s">
        <v>6</v>
      </c>
    </row>
    <row r="64" spans="1:7" ht="18" customHeight="1" x14ac:dyDescent="0.25">
      <c r="A64" s="102"/>
      <c r="B64" s="102"/>
      <c r="C64" s="102"/>
      <c r="D64" s="104"/>
      <c r="E64" s="104"/>
      <c r="F64" s="115"/>
      <c r="G64" s="117"/>
    </row>
    <row r="65" spans="1:7" ht="18" customHeight="1" x14ac:dyDescent="0.25">
      <c r="A65" s="60"/>
      <c r="B65" s="41" t="s">
        <v>112</v>
      </c>
      <c r="C65" s="44"/>
      <c r="D65" s="79">
        <v>282840</v>
      </c>
      <c r="E65" s="80">
        <v>275900</v>
      </c>
      <c r="F65" s="46">
        <v>97.55</v>
      </c>
      <c r="G65" s="45"/>
    </row>
    <row r="66" spans="1:7" ht="21" x14ac:dyDescent="0.4">
      <c r="A66" s="26">
        <v>14</v>
      </c>
      <c r="B66" s="48" t="s">
        <v>64</v>
      </c>
      <c r="C66" s="17" t="s">
        <v>96</v>
      </c>
      <c r="D66" s="81"/>
      <c r="E66" s="82"/>
      <c r="F66" s="13"/>
      <c r="G66" s="47"/>
    </row>
    <row r="67" spans="1:7" ht="21" x14ac:dyDescent="0.4">
      <c r="A67" s="61"/>
      <c r="B67" s="48" t="s">
        <v>65</v>
      </c>
      <c r="C67" s="26" t="s">
        <v>97</v>
      </c>
      <c r="D67" s="81"/>
      <c r="E67" s="82"/>
      <c r="F67" s="13"/>
      <c r="G67" s="47"/>
    </row>
    <row r="68" spans="1:7" ht="21" x14ac:dyDescent="0.4">
      <c r="A68" s="61"/>
      <c r="B68" s="48" t="s">
        <v>66</v>
      </c>
      <c r="C68" s="25" t="s">
        <v>98</v>
      </c>
      <c r="D68" s="81"/>
      <c r="E68" s="83"/>
      <c r="F68" s="13"/>
      <c r="G68" s="14"/>
    </row>
    <row r="69" spans="1:7" ht="18" x14ac:dyDescent="0.35">
      <c r="A69" s="61"/>
      <c r="B69" s="62" t="s">
        <v>68</v>
      </c>
      <c r="C69" s="27" t="s">
        <v>67</v>
      </c>
      <c r="D69" s="49">
        <v>643200</v>
      </c>
      <c r="E69" s="84">
        <v>148900</v>
      </c>
      <c r="F69" s="6">
        <f t="shared" ref="F69:F78" si="0">(E69*100)/D69</f>
        <v>23.149875621890548</v>
      </c>
      <c r="G69" s="47" t="s">
        <v>9</v>
      </c>
    </row>
    <row r="70" spans="1:7" ht="20.100000000000001" customHeight="1" x14ac:dyDescent="0.35">
      <c r="A70" s="61"/>
      <c r="B70" s="62" t="s">
        <v>92</v>
      </c>
      <c r="C70" s="27" t="s">
        <v>67</v>
      </c>
      <c r="D70" s="49">
        <v>81600</v>
      </c>
      <c r="E70" s="84">
        <v>71087.199999999997</v>
      </c>
      <c r="F70" s="6">
        <f t="shared" si="0"/>
        <v>87.11666666666666</v>
      </c>
      <c r="G70" s="47" t="s">
        <v>9</v>
      </c>
    </row>
    <row r="71" spans="1:7" ht="18" x14ac:dyDescent="0.35">
      <c r="A71" s="61"/>
      <c r="B71" s="62" t="s">
        <v>69</v>
      </c>
      <c r="C71" s="27" t="s">
        <v>67</v>
      </c>
      <c r="D71" s="49">
        <v>16000</v>
      </c>
      <c r="E71" s="85">
        <v>16000</v>
      </c>
      <c r="F71" s="6">
        <f t="shared" si="0"/>
        <v>100</v>
      </c>
      <c r="G71" s="47" t="s">
        <v>9</v>
      </c>
    </row>
    <row r="72" spans="1:7" ht="18" x14ac:dyDescent="0.35">
      <c r="A72" s="61"/>
      <c r="B72" s="62" t="s">
        <v>70</v>
      </c>
      <c r="C72" s="27"/>
      <c r="D72" s="49">
        <v>389067.5</v>
      </c>
      <c r="E72" s="59">
        <v>0</v>
      </c>
      <c r="F72" s="6">
        <f t="shared" si="0"/>
        <v>0</v>
      </c>
      <c r="G72" s="47" t="s">
        <v>9</v>
      </c>
    </row>
    <row r="73" spans="1:7" ht="18" x14ac:dyDescent="0.35">
      <c r="A73" s="61"/>
      <c r="B73" s="62" t="s">
        <v>93</v>
      </c>
      <c r="C73" s="27" t="s">
        <v>67</v>
      </c>
      <c r="D73" s="49">
        <v>13300</v>
      </c>
      <c r="E73" s="85">
        <v>13300</v>
      </c>
      <c r="F73" s="6">
        <f t="shared" si="0"/>
        <v>100</v>
      </c>
      <c r="G73" s="47" t="s">
        <v>9</v>
      </c>
    </row>
    <row r="74" spans="1:7" ht="18" x14ac:dyDescent="0.35">
      <c r="A74" s="61"/>
      <c r="B74" s="63" t="s">
        <v>71</v>
      </c>
      <c r="C74" s="27" t="s">
        <v>67</v>
      </c>
      <c r="D74" s="49">
        <v>6100</v>
      </c>
      <c r="E74" s="85">
        <v>6100</v>
      </c>
      <c r="F74" s="6">
        <f t="shared" si="0"/>
        <v>100</v>
      </c>
      <c r="G74" s="47" t="s">
        <v>9</v>
      </c>
    </row>
    <row r="75" spans="1:7" ht="18" x14ac:dyDescent="0.35">
      <c r="A75" s="61"/>
      <c r="B75" s="63" t="s">
        <v>94</v>
      </c>
      <c r="C75" s="27" t="s">
        <v>67</v>
      </c>
      <c r="D75" s="49">
        <v>1004500</v>
      </c>
      <c r="E75" s="85">
        <v>534571</v>
      </c>
      <c r="F75" s="6">
        <f t="shared" si="0"/>
        <v>53.217620706819311</v>
      </c>
      <c r="G75" s="47" t="s">
        <v>9</v>
      </c>
    </row>
    <row r="76" spans="1:7" ht="18" x14ac:dyDescent="0.35">
      <c r="A76" s="61"/>
      <c r="B76" s="63" t="s">
        <v>95</v>
      </c>
      <c r="C76" s="27" t="s">
        <v>67</v>
      </c>
      <c r="D76" s="86">
        <v>20700</v>
      </c>
      <c r="E76" s="85">
        <v>5650</v>
      </c>
      <c r="F76" s="6">
        <f t="shared" si="0"/>
        <v>27.294685990338163</v>
      </c>
      <c r="G76" s="47" t="s">
        <v>9</v>
      </c>
    </row>
    <row r="77" spans="1:7" ht="18" x14ac:dyDescent="0.35">
      <c r="A77" s="61"/>
      <c r="B77" s="62" t="s">
        <v>72</v>
      </c>
      <c r="C77" s="27" t="s">
        <v>67</v>
      </c>
      <c r="D77" s="86">
        <v>4400</v>
      </c>
      <c r="E77" s="85">
        <v>4400</v>
      </c>
      <c r="F77" s="6">
        <f t="shared" si="0"/>
        <v>100</v>
      </c>
      <c r="G77" s="47" t="s">
        <v>9</v>
      </c>
    </row>
    <row r="78" spans="1:7" ht="18" x14ac:dyDescent="0.35">
      <c r="A78" s="61"/>
      <c r="B78" s="62" t="s">
        <v>74</v>
      </c>
      <c r="C78" s="28" t="s">
        <v>73</v>
      </c>
      <c r="D78" s="86">
        <v>191700</v>
      </c>
      <c r="E78" s="87">
        <v>191700</v>
      </c>
      <c r="F78" s="15">
        <f t="shared" si="0"/>
        <v>100</v>
      </c>
      <c r="G78" s="47" t="s">
        <v>9</v>
      </c>
    </row>
    <row r="79" spans="1:7" ht="18" x14ac:dyDescent="0.35">
      <c r="A79" s="61"/>
      <c r="B79" s="64" t="s">
        <v>75</v>
      </c>
      <c r="C79" s="25"/>
      <c r="D79" s="88"/>
      <c r="E79" s="89"/>
      <c r="F79" s="15"/>
      <c r="G79" s="47"/>
    </row>
    <row r="80" spans="1:7" ht="18" x14ac:dyDescent="0.35">
      <c r="A80" s="61"/>
      <c r="B80" s="64" t="s">
        <v>77</v>
      </c>
      <c r="C80" s="149" t="s">
        <v>76</v>
      </c>
      <c r="D80" s="86">
        <v>18200</v>
      </c>
      <c r="E80" s="90">
        <v>0</v>
      </c>
      <c r="F80" s="15">
        <f t="shared" ref="F80" si="1">(E80*100)/D80</f>
        <v>0</v>
      </c>
      <c r="G80" s="47" t="s">
        <v>9</v>
      </c>
    </row>
    <row r="81" spans="1:7" ht="18" x14ac:dyDescent="0.35">
      <c r="A81" s="61"/>
      <c r="B81" s="64" t="s">
        <v>79</v>
      </c>
      <c r="C81" s="149" t="s">
        <v>78</v>
      </c>
      <c r="D81" s="86">
        <v>3800</v>
      </c>
      <c r="E81" s="85">
        <v>1600</v>
      </c>
      <c r="F81" s="6">
        <f>(E81*100)/D81</f>
        <v>42.10526315789474</v>
      </c>
      <c r="G81" s="47" t="s">
        <v>9</v>
      </c>
    </row>
    <row r="82" spans="1:7" ht="18" x14ac:dyDescent="0.35">
      <c r="A82" s="61"/>
      <c r="B82" s="64" t="s">
        <v>81</v>
      </c>
      <c r="C82" s="149" t="s">
        <v>80</v>
      </c>
      <c r="D82" s="86">
        <v>22800</v>
      </c>
      <c r="E82" s="85">
        <v>22800</v>
      </c>
      <c r="F82" s="6">
        <f>(E82*100)/D82</f>
        <v>100</v>
      </c>
      <c r="G82" s="47" t="s">
        <v>9</v>
      </c>
    </row>
    <row r="83" spans="1:7" ht="18" x14ac:dyDescent="0.35">
      <c r="A83" s="61"/>
      <c r="B83" s="151" t="s">
        <v>83</v>
      </c>
      <c r="C83" s="16" t="s">
        <v>82</v>
      </c>
      <c r="D83" s="167">
        <v>1000</v>
      </c>
      <c r="E83" s="91">
        <v>0</v>
      </c>
      <c r="F83" s="93">
        <f t="shared" ref="F83:F93" si="2">(E83*100)/D83</f>
        <v>0</v>
      </c>
      <c r="G83" s="153" t="s">
        <v>9</v>
      </c>
    </row>
    <row r="84" spans="1:7" ht="19.2" customHeight="1" x14ac:dyDescent="0.35">
      <c r="A84" s="160"/>
      <c r="B84" s="62" t="s">
        <v>84</v>
      </c>
      <c r="C84" s="150"/>
      <c r="D84" s="168">
        <v>600</v>
      </c>
      <c r="E84" s="84">
        <v>600</v>
      </c>
      <c r="F84" s="6">
        <f t="shared" si="2"/>
        <v>100</v>
      </c>
      <c r="G84" s="149" t="s">
        <v>9</v>
      </c>
    </row>
    <row r="85" spans="1:7" ht="19.2" customHeight="1" x14ac:dyDescent="0.35">
      <c r="A85" s="154"/>
      <c r="B85" s="155"/>
      <c r="C85" s="152"/>
      <c r="D85" s="156"/>
      <c r="E85" s="157"/>
      <c r="F85" s="158"/>
      <c r="G85" s="159"/>
    </row>
    <row r="86" spans="1:7" ht="19.2" customHeight="1" x14ac:dyDescent="0.25">
      <c r="A86" s="96" t="s">
        <v>107</v>
      </c>
      <c r="B86" s="96"/>
      <c r="C86" s="96"/>
      <c r="D86" s="96"/>
      <c r="E86" s="96"/>
      <c r="F86" s="96"/>
      <c r="G86" s="96"/>
    </row>
    <row r="87" spans="1:7" ht="19.2" customHeight="1" x14ac:dyDescent="0.25">
      <c r="A87" s="96" t="s">
        <v>108</v>
      </c>
      <c r="B87" s="96"/>
      <c r="C87" s="96"/>
      <c r="D87" s="96"/>
      <c r="E87" s="96"/>
      <c r="F87" s="96"/>
      <c r="G87" s="96"/>
    </row>
    <row r="88" spans="1:7" ht="19.2" customHeight="1" x14ac:dyDescent="0.25">
      <c r="A88" s="100" t="s">
        <v>109</v>
      </c>
      <c r="B88" s="100"/>
      <c r="C88" s="100"/>
      <c r="D88" s="100"/>
      <c r="E88" s="100"/>
      <c r="F88" s="100"/>
      <c r="G88" s="100"/>
    </row>
    <row r="89" spans="1:7" ht="19.2" customHeight="1" x14ac:dyDescent="0.25">
      <c r="A89" s="101" t="s">
        <v>0</v>
      </c>
      <c r="B89" s="101" t="s">
        <v>1</v>
      </c>
      <c r="C89" s="101" t="s">
        <v>2</v>
      </c>
      <c r="D89" s="103" t="s">
        <v>3</v>
      </c>
      <c r="E89" s="103" t="s">
        <v>4</v>
      </c>
      <c r="F89" s="114" t="s">
        <v>5</v>
      </c>
      <c r="G89" s="116" t="s">
        <v>6</v>
      </c>
    </row>
    <row r="90" spans="1:7" ht="19.2" customHeight="1" x14ac:dyDescent="0.25">
      <c r="A90" s="143"/>
      <c r="B90" s="102"/>
      <c r="C90" s="102"/>
      <c r="D90" s="104"/>
      <c r="E90" s="104"/>
      <c r="F90" s="115"/>
      <c r="G90" s="117"/>
    </row>
    <row r="91" spans="1:7" ht="13.8" customHeight="1" x14ac:dyDescent="0.35">
      <c r="A91" s="169"/>
      <c r="B91" s="170" t="s">
        <v>86</v>
      </c>
      <c r="C91" s="149" t="s">
        <v>85</v>
      </c>
      <c r="D91" s="161">
        <v>32750</v>
      </c>
      <c r="E91" s="162">
        <v>32750</v>
      </c>
      <c r="F91" s="163">
        <f t="shared" si="2"/>
        <v>100</v>
      </c>
      <c r="G91" s="164" t="s">
        <v>9</v>
      </c>
    </row>
    <row r="92" spans="1:7" ht="13.8" customHeight="1" x14ac:dyDescent="0.35">
      <c r="A92" s="172"/>
      <c r="B92" s="170"/>
      <c r="C92" s="149" t="s">
        <v>87</v>
      </c>
      <c r="D92" s="161"/>
      <c r="E92" s="162"/>
      <c r="F92" s="163"/>
      <c r="G92" s="164"/>
    </row>
    <row r="93" spans="1:7" ht="18" x14ac:dyDescent="0.35">
      <c r="A93" s="172"/>
      <c r="B93" s="170" t="s">
        <v>89</v>
      </c>
      <c r="C93" s="149" t="s">
        <v>88</v>
      </c>
      <c r="D93" s="165">
        <v>1000</v>
      </c>
      <c r="E93" s="162">
        <v>1000</v>
      </c>
      <c r="F93" s="166">
        <f t="shared" si="2"/>
        <v>100</v>
      </c>
      <c r="G93" s="164" t="s">
        <v>9</v>
      </c>
    </row>
    <row r="94" spans="1:7" ht="18" x14ac:dyDescent="0.35">
      <c r="A94" s="12"/>
      <c r="B94" s="170"/>
      <c r="C94" s="149" t="s">
        <v>90</v>
      </c>
      <c r="D94" s="165"/>
      <c r="E94" s="162"/>
      <c r="F94" s="166"/>
      <c r="G94" s="164"/>
    </row>
    <row r="95" spans="1:7" ht="18" x14ac:dyDescent="0.35">
      <c r="A95" s="171"/>
      <c r="B95" s="58" t="s">
        <v>91</v>
      </c>
      <c r="C95" s="57"/>
      <c r="D95" s="66">
        <f>SUM(D65:D94)</f>
        <v>2733557.5</v>
      </c>
      <c r="E95" s="66">
        <f>SUM(E65:E94)</f>
        <v>1326358.2</v>
      </c>
      <c r="F95" s="65">
        <f>E95*100/D95</f>
        <v>48.521320659982457</v>
      </c>
      <c r="G95" s="56"/>
    </row>
  </sheetData>
  <mergeCells count="127">
    <mergeCell ref="A89:A90"/>
    <mergeCell ref="C89:C90"/>
    <mergeCell ref="A87:G87"/>
    <mergeCell ref="A88:G88"/>
    <mergeCell ref="B89:B90"/>
    <mergeCell ref="D89:D90"/>
    <mergeCell ref="E89:E90"/>
    <mergeCell ref="F89:F90"/>
    <mergeCell ref="G89:G90"/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  <mergeCell ref="A8:A9"/>
    <mergeCell ref="D8:D9"/>
    <mergeCell ref="E8:E9"/>
    <mergeCell ref="F8:F9"/>
    <mergeCell ref="G8:G9"/>
    <mergeCell ref="A6:A7"/>
    <mergeCell ref="F6:F7"/>
    <mergeCell ref="G6:G7"/>
    <mergeCell ref="D6:D7"/>
    <mergeCell ref="E6:E7"/>
    <mergeCell ref="A12:A13"/>
    <mergeCell ref="E12:E13"/>
    <mergeCell ref="F12:F13"/>
    <mergeCell ref="G12:G13"/>
    <mergeCell ref="D12:D13"/>
    <mergeCell ref="A10:A11"/>
    <mergeCell ref="C10:C11"/>
    <mergeCell ref="F10:F11"/>
    <mergeCell ref="G10:G11"/>
    <mergeCell ref="D10:D11"/>
    <mergeCell ref="E10:E11"/>
    <mergeCell ref="G14:G15"/>
    <mergeCell ref="A16:A19"/>
    <mergeCell ref="B16:B17"/>
    <mergeCell ref="D16:D19"/>
    <mergeCell ref="E16:E19"/>
    <mergeCell ref="F16:F19"/>
    <mergeCell ref="G16:G19"/>
    <mergeCell ref="A14:A15"/>
    <mergeCell ref="B14:B15"/>
    <mergeCell ref="D14:D15"/>
    <mergeCell ref="E14:E15"/>
    <mergeCell ref="F14:F15"/>
    <mergeCell ref="G36:G40"/>
    <mergeCell ref="C38:C40"/>
    <mergeCell ref="A22:A24"/>
    <mergeCell ref="C22:C24"/>
    <mergeCell ref="D22:D24"/>
    <mergeCell ref="E22:E24"/>
    <mergeCell ref="F22:F24"/>
    <mergeCell ref="G22:G24"/>
    <mergeCell ref="B18:B19"/>
    <mergeCell ref="G33:G34"/>
    <mergeCell ref="A36:A40"/>
    <mergeCell ref="C36:C37"/>
    <mergeCell ref="D36:D40"/>
    <mergeCell ref="E36:E40"/>
    <mergeCell ref="F36:F40"/>
    <mergeCell ref="G41:G43"/>
    <mergeCell ref="A44:A47"/>
    <mergeCell ref="B44:B47"/>
    <mergeCell ref="D44:D47"/>
    <mergeCell ref="E44:E47"/>
    <mergeCell ref="F44:F47"/>
    <mergeCell ref="G44:G47"/>
    <mergeCell ref="A41:A43"/>
    <mergeCell ref="B41:B43"/>
    <mergeCell ref="D41:D43"/>
    <mergeCell ref="E41:E43"/>
    <mergeCell ref="F41:F43"/>
    <mergeCell ref="G91:G92"/>
    <mergeCell ref="G93:G94"/>
    <mergeCell ref="D91:D92"/>
    <mergeCell ref="E91:E92"/>
    <mergeCell ref="F91:F92"/>
    <mergeCell ref="G63:G64"/>
    <mergeCell ref="A62:G62"/>
    <mergeCell ref="A51:A53"/>
    <mergeCell ref="D51:D53"/>
    <mergeCell ref="E51:E53"/>
    <mergeCell ref="F51:F53"/>
    <mergeCell ref="G51:G53"/>
    <mergeCell ref="B91:B92"/>
    <mergeCell ref="B93:B94"/>
    <mergeCell ref="A63:A64"/>
    <mergeCell ref="B63:B64"/>
    <mergeCell ref="C63:C64"/>
    <mergeCell ref="D63:D64"/>
    <mergeCell ref="E63:E64"/>
    <mergeCell ref="F63:F64"/>
    <mergeCell ref="D93:D94"/>
    <mergeCell ref="E93:E94"/>
    <mergeCell ref="F93:F94"/>
    <mergeCell ref="A86:G86"/>
    <mergeCell ref="B48:B50"/>
    <mergeCell ref="A60:G60"/>
    <mergeCell ref="A61:G61"/>
    <mergeCell ref="G20:G21"/>
    <mergeCell ref="B20:B21"/>
    <mergeCell ref="A30:G30"/>
    <mergeCell ref="A31:G31"/>
    <mergeCell ref="A32:G32"/>
    <mergeCell ref="A33:A34"/>
    <mergeCell ref="B33:B34"/>
    <mergeCell ref="C33:C34"/>
    <mergeCell ref="D33:D34"/>
    <mergeCell ref="E33:E34"/>
    <mergeCell ref="A20:A21"/>
    <mergeCell ref="C20:C21"/>
    <mergeCell ref="D20:D21"/>
    <mergeCell ref="E20:E21"/>
    <mergeCell ref="F20:F21"/>
    <mergeCell ref="E48:E50"/>
    <mergeCell ref="F48:F50"/>
    <mergeCell ref="G48:G50"/>
    <mergeCell ref="A48:A50"/>
    <mergeCell ref="D48:D50"/>
    <mergeCell ref="F33:F34"/>
  </mergeCells>
  <printOptions horizontalCentered="1"/>
  <pageMargins left="0.23622047244094491" right="0.23622047244094491" top="0.74803149606299213" bottom="1.1417322834645669" header="0.51181102362204722" footer="0.59055118110236227"/>
  <pageSetup paperSize="9" scale="95" fitToHeight="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2B2A4-5062-4C1C-8EDD-03C3667C530F}">
  <sheetPr>
    <pageSetUpPr fitToPage="1"/>
  </sheetPr>
  <dimension ref="A1:G16"/>
  <sheetViews>
    <sheetView tabSelected="1" workbookViewId="0">
      <selection sqref="A1:D16"/>
    </sheetView>
  </sheetViews>
  <sheetFormatPr defaultRowHeight="13.8" x14ac:dyDescent="0.25"/>
  <cols>
    <col min="1" max="1" width="27.8984375" customWidth="1"/>
    <col min="2" max="2" width="30.09765625" customWidth="1"/>
    <col min="3" max="3" width="29" customWidth="1"/>
    <col min="4" max="4" width="43" customWidth="1"/>
  </cols>
  <sheetData>
    <row r="1" spans="1:7" ht="21" x14ac:dyDescent="0.25">
      <c r="A1" s="96" t="s">
        <v>111</v>
      </c>
      <c r="B1" s="96"/>
      <c r="C1" s="96"/>
      <c r="D1" s="96"/>
    </row>
    <row r="2" spans="1:7" ht="21" x14ac:dyDescent="0.25">
      <c r="A2" s="96" t="s">
        <v>108</v>
      </c>
      <c r="B2" s="96"/>
      <c r="C2" s="96"/>
      <c r="D2" s="96"/>
      <c r="E2" s="72"/>
      <c r="F2" s="72"/>
      <c r="G2" s="72"/>
    </row>
    <row r="3" spans="1:7" ht="21" x14ac:dyDescent="0.25">
      <c r="A3" s="140" t="s">
        <v>109</v>
      </c>
      <c r="B3" s="140"/>
      <c r="C3" s="140"/>
      <c r="D3" s="140"/>
      <c r="E3" s="72"/>
      <c r="F3" s="72"/>
      <c r="G3" s="72"/>
    </row>
    <row r="4" spans="1:7" ht="21" x14ac:dyDescent="0.25">
      <c r="A4" s="100"/>
      <c r="B4" s="100"/>
      <c r="C4" s="100"/>
      <c r="D4" s="100"/>
      <c r="E4" s="73"/>
      <c r="F4" s="73"/>
      <c r="G4" s="73"/>
    </row>
    <row r="5" spans="1:7" ht="36.6" customHeight="1" x14ac:dyDescent="0.25">
      <c r="A5" s="77" t="s">
        <v>99</v>
      </c>
      <c r="B5" s="77" t="s">
        <v>100</v>
      </c>
      <c r="C5" s="77" t="s">
        <v>5</v>
      </c>
      <c r="D5" s="77" t="s">
        <v>101</v>
      </c>
    </row>
    <row r="6" spans="1:7" ht="39" customHeight="1" x14ac:dyDescent="0.25">
      <c r="A6" s="92">
        <v>2733557.5</v>
      </c>
      <c r="B6" s="74">
        <v>1326358.2</v>
      </c>
      <c r="C6" s="74">
        <f>B6/A6*100</f>
        <v>48.521320659982457</v>
      </c>
      <c r="D6" s="68" t="s">
        <v>102</v>
      </c>
    </row>
    <row r="7" spans="1:7" ht="21" x14ac:dyDescent="0.25">
      <c r="A7" s="75"/>
      <c r="B7" s="76"/>
      <c r="C7" s="76"/>
      <c r="D7" s="71"/>
    </row>
    <row r="8" spans="1:7" ht="21" x14ac:dyDescent="0.25">
      <c r="A8" s="135" t="s">
        <v>103</v>
      </c>
      <c r="B8" s="135"/>
      <c r="C8" s="135"/>
      <c r="D8" s="135"/>
    </row>
    <row r="9" spans="1:7" ht="30.6" customHeight="1" x14ac:dyDescent="0.25">
      <c r="A9" s="136" t="s">
        <v>104</v>
      </c>
      <c r="B9" s="137"/>
      <c r="C9" s="137"/>
      <c r="D9" s="137"/>
    </row>
    <row r="10" spans="1:7" ht="14.4" x14ac:dyDescent="0.25">
      <c r="A10" s="138"/>
      <c r="B10" s="138"/>
      <c r="C10" s="138"/>
      <c r="D10" s="138"/>
    </row>
    <row r="11" spans="1:7" ht="14.4" x14ac:dyDescent="0.25">
      <c r="A11" s="138"/>
      <c r="B11" s="138"/>
      <c r="C11" s="138"/>
      <c r="D11" s="138"/>
    </row>
    <row r="12" spans="1:7" x14ac:dyDescent="0.25">
      <c r="A12" s="69"/>
      <c r="B12" s="69"/>
      <c r="C12" s="69"/>
      <c r="D12" s="69"/>
    </row>
    <row r="13" spans="1:7" ht="21" x14ac:dyDescent="0.25">
      <c r="A13" s="141" t="s">
        <v>106</v>
      </c>
      <c r="B13" s="141"/>
      <c r="C13" s="141"/>
      <c r="D13" s="141"/>
    </row>
    <row r="15" spans="1:7" ht="21" x14ac:dyDescent="0.25">
      <c r="B15" s="139" t="s">
        <v>105</v>
      </c>
      <c r="C15" s="139"/>
      <c r="D15" s="70"/>
    </row>
    <row r="16" spans="1:7" ht="21" x14ac:dyDescent="0.25">
      <c r="B16" s="139" t="s">
        <v>110</v>
      </c>
      <c r="C16" s="139"/>
      <c r="D16" s="70"/>
    </row>
  </sheetData>
  <mergeCells count="11">
    <mergeCell ref="B15:C15"/>
    <mergeCell ref="B16:C16"/>
    <mergeCell ref="A2:D2"/>
    <mergeCell ref="A3:D3"/>
    <mergeCell ref="A13:D13"/>
    <mergeCell ref="A11:D11"/>
    <mergeCell ref="A1:D1"/>
    <mergeCell ref="A4:D4"/>
    <mergeCell ref="A8:D8"/>
    <mergeCell ref="A9:D9"/>
    <mergeCell ref="A10:D10"/>
  </mergeCells>
  <pageMargins left="0.43307086614173229" right="3.937007874015748E-2" top="0.74803149606299213" bottom="1.1417322834645669" header="0.51181102362204722" footer="0.59055118110236227"/>
  <pageSetup paperSize="9" fitToWidth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ปะหน้าเสนอหัวหน้าสถานี</vt:lpstr>
      <vt:lpstr>รายงานผลการใช้จ่าย</vt:lpstr>
      <vt:lpstr>สรุปผลการใช้จ่ายงบประมาณ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Naphat dokbua</cp:lastModifiedBy>
  <cp:lastPrinted>2025-04-29T10:00:02Z</cp:lastPrinted>
  <dcterms:created xsi:type="dcterms:W3CDTF">2024-04-01T06:22:03Z</dcterms:created>
  <dcterms:modified xsi:type="dcterms:W3CDTF">2025-04-29T10:00:37Z</dcterms:modified>
</cp:coreProperties>
</file>